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MiR_Finanzas\Downloads\"/>
    </mc:Choice>
  </mc:AlternateContent>
  <bookViews>
    <workbookView xWindow="0" yWindow="0" windowWidth="28800" windowHeight="12330"/>
  </bookViews>
  <sheets>
    <sheet name="Proyecciones de 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32" i="1" s="1"/>
  <c r="C15" i="1"/>
  <c r="D15" i="1"/>
  <c r="E15" i="1"/>
  <c r="F15" i="1"/>
  <c r="G15" i="1" s="1"/>
  <c r="B18" i="1"/>
  <c r="C18" i="1" s="1"/>
  <c r="B22" i="1"/>
  <c r="C26" i="1"/>
  <c r="C22" i="1" s="1"/>
  <c r="D26" i="1"/>
  <c r="D22" i="1" s="1"/>
  <c r="E26" i="1"/>
  <c r="F26" i="1" s="1"/>
  <c r="B29" i="1"/>
  <c r="C29" i="1"/>
  <c r="D29" i="1"/>
  <c r="E29" i="1"/>
  <c r="F29" i="1"/>
  <c r="G29" i="1"/>
  <c r="B37" i="1"/>
  <c r="C37" i="1"/>
  <c r="D37" i="1"/>
  <c r="E37" i="1"/>
  <c r="F37" i="1"/>
  <c r="G37" i="1"/>
  <c r="C8" i="1" l="1"/>
  <c r="C32" i="1" s="1"/>
  <c r="D18" i="1"/>
  <c r="E18" i="1" s="1"/>
  <c r="F18" i="1" s="1"/>
  <c r="G18" i="1" s="1"/>
  <c r="G8" i="1" s="1"/>
  <c r="G32" i="1" s="1"/>
  <c r="D8" i="1"/>
  <c r="D32" i="1" s="1"/>
  <c r="G26" i="1"/>
  <c r="G22" i="1" s="1"/>
  <c r="F22" i="1"/>
  <c r="E8" i="1"/>
  <c r="E32" i="1" s="1"/>
  <c r="E22" i="1"/>
  <c r="F8" i="1" l="1"/>
  <c r="F32" i="1" s="1"/>
</calcChain>
</file>

<file path=xl/sharedStrings.xml><?xml version="1.0" encoding="utf-8"?>
<sst xmlns="http://schemas.openxmlformats.org/spreadsheetml/2006/main" count="33" uniqueCount="33">
  <si>
    <t>Nota: Se realizó la proyección con una inflación del 3.5%</t>
  </si>
  <si>
    <t>3. Ingresos Derivados de Financiamiento (3=1+2)</t>
  </si>
  <si>
    <t>2. Ingresos derivados de Financiamientos con Fuente de Pago de Transferencias Federales Etiquetadas</t>
  </si>
  <si>
    <t>1. Ingresos Derivados de Financiamientos con Fuente de Pago de Recursos de Libre Disposición</t>
  </si>
  <si>
    <t>Datos Informativos</t>
  </si>
  <si>
    <t>4. Total de Ingresos Proyectados (4=1+2+3)</t>
  </si>
  <si>
    <t>A. Ingresos Derivados de Financiamientos</t>
  </si>
  <si>
    <t>3. Ingresos Derivados de Financiamientos (3=A)</t>
  </si>
  <si>
    <t>E. Otras Transferencias Federales Etiquetadas</t>
  </si>
  <si>
    <t>D. Transferencias, Subsidios y Subvenciones, y Pensiones y Jubilaciones</t>
  </si>
  <si>
    <t>C. Fondos Distintos de Aportaciones</t>
  </si>
  <si>
    <t>B. Convenios</t>
  </si>
  <si>
    <t>A. Aportaciones</t>
  </si>
  <si>
    <t>2. Transferencias Federales Etiquetadas (2=A+B+C+D+E)</t>
  </si>
  <si>
    <t>L. Otros Ingresos de Libre Disposición</t>
  </si>
  <si>
    <t>K. Convenios</t>
  </si>
  <si>
    <t>J. Transferencias y Asignaciones</t>
  </si>
  <si>
    <t>I. Incentivos Derivados de la Colaboración Fiscal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</si>
  <si>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</si>
  <si>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</si>
  <si>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</si>
  <si>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</si>
  <si>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</si>
  <si>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</si>
  <si>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</si>
  <si>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</si>
  <si>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1. Ingresos de Libre Disposición 
(1=A+B+C+D+E+F+G+H+I+J+K+L)</t>
  </si>
  <si>
    <t>Año en Cuestión 
(de iniciativa de Ley)
 2023
(c )</t>
  </si>
  <si>
    <t>Concepto (b)</t>
  </si>
  <si>
    <t>(CIFRAS NOMINALES)</t>
  </si>
  <si>
    <t xml:space="preserve">(PESOS) </t>
  </si>
  <si>
    <t xml:space="preserve">Proyecciones de Ingresos - LDF </t>
  </si>
  <si>
    <t>UNIVERSIDAD TECNOLÓGICA DE MINERAL DE LA REFORMA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</si>
</sst>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4" fontId="0" fillId="2" borderId="1" xfId="1" applyNumberFormat="1" applyFont="1" applyFill="1" applyBorder="1"/>
    <xf numFmtId="0" fontId="2" fillId="2" borderId="1" xfId="0" applyFont="1" applyFill="1" applyBorder="1"/>
    <xf numFmtId="4" fontId="0" fillId="2" borderId="2" xfId="2" applyNumberFormat="1" applyFont="1" applyFill="1" applyBorder="1"/>
    <xf numFmtId="0" fontId="0" fillId="2" borderId="2" xfId="0" applyFill="1" applyBorder="1" applyAlignment="1">
      <alignment wrapText="1"/>
    </xf>
    <xf numFmtId="0" fontId="2" fillId="2" borderId="2" xfId="0" applyFont="1" applyFill="1" applyBorder="1"/>
    <xf numFmtId="0" fontId="0" fillId="2" borderId="2" xfId="0" applyFill="1" applyBorder="1" applyAlignment="1">
      <alignment horizontal="left" indent="2"/>
    </xf>
    <xf numFmtId="0" fontId="0" fillId="2" borderId="2" xfId="0" applyFill="1" applyBorder="1"/>
    <xf numFmtId="0" fontId="0" fillId="2" borderId="2" xfId="0" applyFill="1" applyBorder="1" applyAlignment="1">
      <alignment horizontal="left" wrapText="1" indent="2"/>
    </xf>
    <xf numFmtId="4" fontId="0" fillId="2" borderId="3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0" fillId="2" borderId="0" xfId="0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G40"/>
  <sheetViews>
    <sheetView tabSelected="1" zoomScale="87" zoomScaleNormal="87" workbookViewId="0">
      <selection activeCell="M8" sqref="M8"/>
    </sheetView>
  </sheetViews>
  <sheetFormatPr baseColWidth="10" defaultRowHeight="15" x14ac:dyDescent="0.25"/>
  <cols>
    <col min="1" max="1" width="55.7109375" customWidth="1"/>
    <col min="2" max="7" width="17" bestFit="1" customWidth="1"/>
  </cols>
  <sheetData>
    <row r="2" spans="1:7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2" t="s">
        <v>32</v>
      </c>
      <c r="B3" s="21"/>
      <c r="C3" s="21"/>
      <c r="D3" s="21"/>
      <c r="E3" s="21"/>
      <c r="F3" s="21"/>
      <c r="G3" s="20"/>
    </row>
    <row r="4" spans="1:7" x14ac:dyDescent="0.25">
      <c r="A4" s="19" t="s">
        <v>31</v>
      </c>
      <c r="B4" s="18"/>
      <c r="C4" s="18"/>
      <c r="D4" s="18"/>
      <c r="E4" s="18"/>
      <c r="F4" s="18"/>
      <c r="G4" s="17"/>
    </row>
    <row r="5" spans="1:7" x14ac:dyDescent="0.25">
      <c r="A5" s="19" t="s">
        <v>30</v>
      </c>
      <c r="B5" s="18"/>
      <c r="C5" s="18"/>
      <c r="D5" s="18"/>
      <c r="E5" s="18"/>
      <c r="F5" s="18"/>
      <c r="G5" s="17"/>
    </row>
    <row r="6" spans="1:7" x14ac:dyDescent="0.25">
      <c r="A6" s="16" t="s">
        <v>29</v>
      </c>
      <c r="B6" s="15"/>
      <c r="C6" s="15"/>
      <c r="D6" s="15"/>
      <c r="E6" s="15"/>
      <c r="F6" s="15"/>
      <c r="G6" s="14"/>
    </row>
    <row r="7" spans="1:7" ht="75" x14ac:dyDescent="0.25">
      <c r="A7" s="13" t="s">
        <v>28</v>
      </c>
      <c r="B7" s="12" t="s">
        <v>27</v>
      </c>
      <c r="C7" s="12">
        <v>2024</v>
      </c>
      <c r="D7" s="12">
        <v>2025</v>
      </c>
      <c r="E7" s="12">
        <v>2026</v>
      </c>
      <c r="F7" s="12">
        <v>2027</v>
      </c>
      <c r="G7" s="12">
        <v>2028</v>
      </c>
    </row>
    <row r="8" spans="1:7" ht="30" x14ac:dyDescent="0.25">
      <c r="A8" s="11" t="s">
        <v>26</v>
      </c>
      <c r="B8" s="10">
        <f>B9+B10+B11+B12+B13+B14+B15+B16+B17+B18+B19+B20</f>
        <v>9963984</v>
      </c>
      <c r="C8" s="10">
        <f>C9+C10+C11+C12+C13+C14+C15+C16+C17+C18+C19+C20</f>
        <v>10312723.439999999</v>
      </c>
      <c r="D8" s="10">
        <f>D9+D10+D11+D12+D13+D14+D15+D16+D17+D18+D19+D20</f>
        <v>10673668.760399997</v>
      </c>
      <c r="E8" s="10">
        <f>E9+E10+E11+E12+E13+E14+E15+E16+E17+E18+E19+E20</f>
        <v>11047247.167013997</v>
      </c>
      <c r="F8" s="10">
        <f>F9+F10+F11+F12+F13+F14+F15+F16+F17+F18+F19+F20</f>
        <v>11433900.817859486</v>
      </c>
      <c r="G8" s="10">
        <f>G9+G10+G11+G12+G13+G14+G15+G16+G17+G18+G19+G20</f>
        <v>11834087.346484568</v>
      </c>
    </row>
    <row r="9" spans="1:7" x14ac:dyDescent="0.25">
      <c r="A9" s="7" t="s">
        <v>25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7" t="s">
        <v>24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7" t="s">
        <v>23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7" t="s">
        <v>22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7" t="s">
        <v>21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7" t="s">
        <v>20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7" t="s">
        <v>19</v>
      </c>
      <c r="B15" s="4">
        <v>2837786</v>
      </c>
      <c r="C15" s="4">
        <f>B15*1.035</f>
        <v>2937108.51</v>
      </c>
      <c r="D15" s="4">
        <f>C15*1.035</f>
        <v>3039907.3078499995</v>
      </c>
      <c r="E15" s="4">
        <f>D15*1.035</f>
        <v>3146304.0636247494</v>
      </c>
      <c r="F15" s="4">
        <f>E15*1.035</f>
        <v>3256424.7058516154</v>
      </c>
      <c r="G15" s="4">
        <f>F15*1.035</f>
        <v>3370399.5705564218</v>
      </c>
    </row>
    <row r="16" spans="1:7" x14ac:dyDescent="0.25">
      <c r="A16" s="7" t="s">
        <v>18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7" t="s">
        <v>17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7" t="s">
        <v>16</v>
      </c>
      <c r="B18" s="4">
        <f>5626198+1500000</f>
        <v>7126198</v>
      </c>
      <c r="C18" s="4">
        <f>B18*1.035</f>
        <v>7375614.9299999997</v>
      </c>
      <c r="D18" s="4">
        <f>C18*1.035</f>
        <v>7633761.4525499986</v>
      </c>
      <c r="E18" s="4">
        <f>D18*1.035</f>
        <v>7900943.1033892483</v>
      </c>
      <c r="F18" s="4">
        <f>E18*1.035</f>
        <v>8177476.1120078713</v>
      </c>
      <c r="G18" s="4">
        <f>F18*1.035</f>
        <v>8463687.7759281453</v>
      </c>
    </row>
    <row r="19" spans="1:7" x14ac:dyDescent="0.25">
      <c r="A19" s="7" t="s">
        <v>15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7" t="s">
        <v>14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8"/>
      <c r="B21" s="4"/>
      <c r="C21" s="4"/>
      <c r="D21" s="4"/>
      <c r="E21" s="4"/>
      <c r="F21" s="4"/>
      <c r="G21" s="4"/>
    </row>
    <row r="22" spans="1:7" x14ac:dyDescent="0.25">
      <c r="A22" s="6" t="s">
        <v>13</v>
      </c>
      <c r="B22" s="4">
        <f>B23+B24+B25+B24+B25+B26+B27</f>
        <v>5626198</v>
      </c>
      <c r="C22" s="4">
        <f>C23+C24+C25+C24+C25+C26+C27</f>
        <v>5823114.9299999997</v>
      </c>
      <c r="D22" s="4">
        <f>D23+D24+D25+D24+D25+D26+D27</f>
        <v>6026923.9525499996</v>
      </c>
      <c r="E22" s="4">
        <f>E23+E24+E25+E24+E25+E26+E27</f>
        <v>6237866.2908892492</v>
      </c>
      <c r="F22" s="4">
        <f>F23+F24+F25+F24+F25+F26+F27</f>
        <v>6456191.6110703722</v>
      </c>
      <c r="G22" s="4">
        <f>G23+G24+G25+G24+G25+G26+G27</f>
        <v>6682158.3174578343</v>
      </c>
    </row>
    <row r="23" spans="1:7" x14ac:dyDescent="0.25">
      <c r="A23" s="7" t="s">
        <v>12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7" t="s">
        <v>11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7" t="s">
        <v>10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30" x14ac:dyDescent="0.25">
      <c r="A26" s="9" t="s">
        <v>9</v>
      </c>
      <c r="B26" s="4">
        <v>5626198</v>
      </c>
      <c r="C26" s="4">
        <f>B26*1.035</f>
        <v>5823114.9299999997</v>
      </c>
      <c r="D26" s="4">
        <f>C26*1.035</f>
        <v>6026923.9525499996</v>
      </c>
      <c r="E26" s="4">
        <f>D26*1.035</f>
        <v>6237866.2908892492</v>
      </c>
      <c r="F26" s="4">
        <f>E26*1.035</f>
        <v>6456191.6110703722</v>
      </c>
      <c r="G26" s="4">
        <f>F26*1.035</f>
        <v>6682158.3174578343</v>
      </c>
    </row>
    <row r="27" spans="1:7" x14ac:dyDescent="0.25">
      <c r="A27" s="7" t="s">
        <v>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8"/>
      <c r="B28" s="4"/>
      <c r="C28" s="4"/>
      <c r="D28" s="4"/>
      <c r="E28" s="4"/>
      <c r="F28" s="4"/>
      <c r="G28" s="4"/>
    </row>
    <row r="29" spans="1:7" x14ac:dyDescent="0.25">
      <c r="A29" s="6" t="s">
        <v>7</v>
      </c>
      <c r="B29" s="4">
        <f>B30</f>
        <v>0</v>
      </c>
      <c r="C29" s="4">
        <f>C30</f>
        <v>0</v>
      </c>
      <c r="D29" s="4">
        <f>D30</f>
        <v>0</v>
      </c>
      <c r="E29" s="4">
        <f>E30</f>
        <v>0</v>
      </c>
      <c r="F29" s="4">
        <f>F30</f>
        <v>0</v>
      </c>
      <c r="G29" s="4">
        <f>G30</f>
        <v>0</v>
      </c>
    </row>
    <row r="30" spans="1:7" x14ac:dyDescent="0.25">
      <c r="A30" s="7" t="s">
        <v>6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7"/>
      <c r="B31" s="4"/>
      <c r="C31" s="4"/>
      <c r="D31" s="4"/>
      <c r="E31" s="4"/>
      <c r="F31" s="4"/>
      <c r="G31" s="4"/>
    </row>
    <row r="32" spans="1:7" x14ac:dyDescent="0.25">
      <c r="A32" s="6" t="s">
        <v>5</v>
      </c>
      <c r="B32" s="4">
        <f>B8+B22+B29</f>
        <v>15590182</v>
      </c>
      <c r="C32" s="4">
        <f>C8+C22+C29</f>
        <v>16135838.369999999</v>
      </c>
      <c r="D32" s="4">
        <f>D8+D22+D29</f>
        <v>16700592.712949997</v>
      </c>
      <c r="E32" s="4">
        <f>E8+E22+E29</f>
        <v>17285113.457903247</v>
      </c>
      <c r="F32" s="4">
        <f>F8+F22+F29</f>
        <v>17890092.428929858</v>
      </c>
      <c r="G32" s="4">
        <f>G8+G22+G29</f>
        <v>18516245.663942404</v>
      </c>
    </row>
    <row r="33" spans="1:7" x14ac:dyDescent="0.25">
      <c r="A33" s="6"/>
      <c r="B33" s="4"/>
      <c r="C33" s="4"/>
      <c r="D33" s="4"/>
      <c r="E33" s="4"/>
      <c r="F33" s="4"/>
      <c r="G33" s="4"/>
    </row>
    <row r="34" spans="1:7" x14ac:dyDescent="0.25">
      <c r="A34" s="6" t="s">
        <v>4</v>
      </c>
      <c r="B34" s="4"/>
      <c r="C34" s="4"/>
      <c r="D34" s="4"/>
      <c r="E34" s="4"/>
      <c r="F34" s="4"/>
      <c r="G34" s="4"/>
    </row>
    <row r="35" spans="1:7" ht="30" x14ac:dyDescent="0.25">
      <c r="A35" s="5" t="s">
        <v>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ht="30" x14ac:dyDescent="0.25">
      <c r="A36" s="5" t="s">
        <v>2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3" t="s">
        <v>1</v>
      </c>
      <c r="B37" s="2">
        <f>B35+B36</f>
        <v>0</v>
      </c>
      <c r="C37" s="2">
        <f>C35+C36</f>
        <v>0</v>
      </c>
      <c r="D37" s="2">
        <f>D35+D36</f>
        <v>0</v>
      </c>
      <c r="E37" s="2">
        <f>E35+E36</f>
        <v>0</v>
      </c>
      <c r="F37" s="2">
        <f>F35+F36</f>
        <v>0</v>
      </c>
      <c r="G37" s="2">
        <f>G35+G36</f>
        <v>0</v>
      </c>
    </row>
    <row r="40" spans="1:7" x14ac:dyDescent="0.25">
      <c r="A40" s="1" t="s">
        <v>0</v>
      </c>
    </row>
  </sheetData>
  <mergeCells count="4">
    <mergeCell ref="A3:G3"/>
    <mergeCell ref="A4:G4"/>
    <mergeCell ref="A5:G5"/>
    <mergeCell ref="A6:G6"/>
  </mergeCells>
  <printOptions horizontalCentered="1"/>
  <pageMargins left="0.9055118110236221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Proyecciones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UTMiR_Finanzas</dc:creator>
  <cp:lastModifiedBy>UTMiR_Finanzas</cp:lastModifiedBy>
  <dcterms:created xsi:type="dcterms:W3CDTF">2024-05-03T21:34:11Z</dcterms:created>
  <dcterms:modified xsi:type="dcterms:W3CDTF">2024-05-03T21:34:31Z</dcterms:modified>
</cp:coreProperties>
</file>